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NTMV1\Comm\Personnel\CALC\2024 Salary Structure\2024 Website\"/>
    </mc:Choice>
  </mc:AlternateContent>
  <xr:revisionPtr revIDLastSave="0" documentId="8_{A578776D-8BAF-4298-B863-71127C22BE33}" xr6:coauthVersionLast="47" xr6:coauthVersionMax="47" xr10:uidLastSave="{00000000-0000-0000-0000-000000000000}"/>
  <bookViews>
    <workbookView xWindow="-108" yWindow="-108" windowWidth="23256" windowHeight="12576" xr2:uid="{065B9BC8-5A08-4751-B9D7-00BC4F5BD1E7}"/>
  </bookViews>
  <sheets>
    <sheet name="7.1.2024 Elected" sheetId="1" r:id="rId1"/>
  </sheets>
  <definedNames>
    <definedName name="_xlnm.Print_Area" localSheetId="0">'7.1.2024 Elected'!$A$1:$E$68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C66" i="1"/>
  <c r="C65" i="1" s="1"/>
  <c r="C60" i="1"/>
  <c r="C59" i="1"/>
  <c r="C58" i="1"/>
  <c r="C55" i="1"/>
  <c r="C54" i="1"/>
  <c r="C53" i="1"/>
  <c r="C52" i="1"/>
  <c r="C50" i="1"/>
  <c r="C49" i="1" s="1"/>
  <c r="C48" i="1" s="1"/>
  <c r="C45" i="1"/>
  <c r="C44" i="1" s="1"/>
  <c r="C43" i="1" s="1"/>
  <c r="C37" i="1"/>
  <c r="C36" i="1"/>
  <c r="C30" i="1"/>
  <c r="C29" i="1" s="1"/>
  <c r="C24" i="1"/>
  <c r="C23" i="1"/>
  <c r="C20" i="1"/>
  <c r="C19" i="1"/>
  <c r="C16" i="1"/>
  <c r="C15" i="1"/>
  <c r="C12" i="1"/>
  <c r="C11" i="1" s="1"/>
  <c r="C7" i="1"/>
  <c r="C6" i="1"/>
</calcChain>
</file>

<file path=xl/sharedStrings.xml><?xml version="1.0" encoding="utf-8"?>
<sst xmlns="http://schemas.openxmlformats.org/spreadsheetml/2006/main" count="87" uniqueCount="43">
  <si>
    <t>SKAGIT COUNTY</t>
  </si>
  <si>
    <t>Superior Court Judge:</t>
  </si>
  <si>
    <t>2024 SALARY STRUCTURE - 7.1.2024</t>
  </si>
  <si>
    <t>effective rate as of 7.1.2024</t>
  </si>
  <si>
    <t>ELECTED OFFICIALS</t>
  </si>
  <si>
    <t>District Court Judge:</t>
  </si>
  <si>
    <t>Resolution: R20230150</t>
  </si>
  <si>
    <t>65% of Superior Court Judge Salary found in RCW 43.03.012</t>
  </si>
  <si>
    <t>Assessor</t>
  </si>
  <si>
    <t xml:space="preserve">1/2 MONTH </t>
  </si>
  <si>
    <t>Change Effective 1/1/2024</t>
  </si>
  <si>
    <t xml:space="preserve">MONTHLY </t>
  </si>
  <si>
    <t xml:space="preserve">ANNUAL </t>
  </si>
  <si>
    <t>Auditor</t>
  </si>
  <si>
    <t>Clerk</t>
  </si>
  <si>
    <t>Coroner</t>
  </si>
  <si>
    <t>Treasurer</t>
  </si>
  <si>
    <t>85% of Superior Court Judge Salary found in RCW 43.03.012</t>
  </si>
  <si>
    <t>Sheriff</t>
  </si>
  <si>
    <t>Resolution: R20160277 - 2025 R20230150</t>
  </si>
  <si>
    <t xml:space="preserve">County Commissioner Districts 1, 2, &amp; 3 </t>
  </si>
  <si>
    <t xml:space="preserve">ANNUAL  </t>
  </si>
  <si>
    <t>100% of Superior Court Judge Salary</t>
  </si>
  <si>
    <t>Prosecuting Attorney</t>
  </si>
  <si>
    <t>(1/2 Superior Court Judge rate paid by State)</t>
  </si>
  <si>
    <t>Portion paid by State Changed 7/1/2024</t>
  </si>
  <si>
    <t>Portion paid by County Changed 1/1/2024</t>
  </si>
  <si>
    <t>District Court Judge</t>
  </si>
  <si>
    <t>Change effective  7/1/2024</t>
  </si>
  <si>
    <t xml:space="preserve">STATE SET ANNUAL </t>
  </si>
  <si>
    <t>Superior Court Judge</t>
  </si>
  <si>
    <t>(half salary paid by County)</t>
  </si>
  <si>
    <t>COUNTY ANNUAL</t>
  </si>
  <si>
    <t>STATE SET ANNUAL</t>
  </si>
  <si>
    <t>District Court Judge Salary 1.2024</t>
  </si>
  <si>
    <t>ANNUAL</t>
  </si>
  <si>
    <t xml:space="preserve">District Court Commissioner </t>
  </si>
  <si>
    <t>1/2 MONTH</t>
  </si>
  <si>
    <t>90% of District Court Judge</t>
  </si>
  <si>
    <t>R20160348</t>
  </si>
  <si>
    <t>Superior Court Judge Salary 1.2024</t>
  </si>
  <si>
    <t>Superior Court Commissioner</t>
  </si>
  <si>
    <t>90% of Superior Court Judge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</si>
</sst>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7" fontId="2" fillId="0" borderId="0" applyFill="0" applyBorder="0" applyAlignment="0" applyProtection="0"/>
    <xf numFmtId="10" fontId="2" fillId="0" borderId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7" fontId="2" fillId="0" borderId="0" xfId="1" applyAlignme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2" fillId="0" borderId="1" xfId="2" applyNumberFormat="1" applyFill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7" fontId="2" fillId="0" borderId="0" xfId="1"/>
    <xf numFmtId="1" fontId="2" fillId="0" borderId="10" xfId="2" applyNumberFormat="1" applyFill="1" applyBorder="1" applyAlignment="1">
      <alignment horizontal="left"/>
    </xf>
    <xf numFmtId="7" fontId="2" fillId="0" borderId="11" xfId="1" applyFill="1" applyBorder="1"/>
    <xf numFmtId="1" fontId="1" fillId="0" borderId="10" xfId="2" applyNumberFormat="1" applyFont="1" applyFill="1" applyBorder="1" applyAlignment="1">
      <alignment horizontal="center"/>
    </xf>
    <xf numFmtId="0" fontId="4" fillId="0" borderId="0" xfId="0" applyFont="1"/>
    <xf numFmtId="49" fontId="2" fillId="0" borderId="10" xfId="2" applyNumberFormat="1" applyFill="1" applyBorder="1" applyAlignment="1">
      <alignment horizontal="left"/>
    </xf>
    <xf numFmtId="1" fontId="2" fillId="0" borderId="10" xfId="0" applyNumberFormat="1" applyFont="1" applyBorder="1" applyAlignment="1">
      <alignment horizontal="center"/>
    </xf>
    <xf numFmtId="1" fontId="2" fillId="0" borderId="10" xfId="2" applyNumberFormat="1" applyFill="1" applyBorder="1" applyAlignment="1">
      <alignment horizontal="center"/>
    </xf>
    <xf numFmtId="1" fontId="1" fillId="0" borderId="10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7" fontId="4" fillId="0" borderId="0" xfId="1" applyFont="1" applyBorder="1"/>
    <xf numFmtId="0" fontId="2" fillId="0" borderId="2" xfId="0" applyFont="1" applyBorder="1"/>
    <xf numFmtId="7" fontId="2" fillId="0" borderId="3" xfId="1" applyFill="1" applyBorder="1"/>
    <xf numFmtId="39" fontId="2" fillId="0" borderId="0" xfId="0" applyNumberFormat="1" applyFont="1" applyProtection="1">
      <protection locked="0"/>
    </xf>
    <xf numFmtId="164" fontId="2" fillId="0" borderId="11" xfId="0" applyNumberFormat="1" applyFont="1" applyBorder="1"/>
    <xf numFmtId="7" fontId="4" fillId="0" borderId="0" xfId="0" applyNumberFormat="1" applyFont="1"/>
    <xf numFmtId="164" fontId="2" fillId="0" borderId="11" xfId="0" applyNumberFormat="1" applyFont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2" fillId="0" borderId="1" xfId="0" applyFont="1" applyBorder="1"/>
    <xf numFmtId="164" fontId="4" fillId="0" borderId="0" xfId="0" applyNumberFormat="1" applyFont="1"/>
    <xf numFmtId="0" fontId="0" fillId="0" borderId="10" xfId="0" applyBorder="1" applyAlignment="1">
      <alignment horizontal="left"/>
    </xf>
    <xf numFmtId="164" fontId="4" fillId="0" borderId="0" xfId="1" applyNumberFormat="1" applyFont="1" applyBorder="1"/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7" fontId="2" fillId="0" borderId="6" xfId="1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0" xfId="0" applyBorder="1"/>
    <xf numFmtId="0" fontId="0" fillId="0" borderId="0" xfId="0" applyAlignment="1">
      <alignment horizontal="right"/>
    </xf>
    <xf numFmtId="0" fontId="0" fillId="0" borderId="11" xfId="0" applyBorder="1"/>
    <xf numFmtId="7" fontId="0" fillId="0" borderId="11" xfId="0" applyNumberFormat="1" applyBorder="1"/>
    <xf numFmtId="0" fontId="0" fillId="0" borderId="10" xfId="0" applyBorder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A99EA-7663-4FC1-A4CB-75893DEB03B3}">
  <sheetPr>
    <tabColor theme="6" tint="0.59999389629810485"/>
    <outlinePr summaryBelow="0" summaryRight="0"/>
    <pageSetUpPr autoPageBreaks="0" fitToPage="1"/>
  </sheetPr>
  <dimension ref="A1:S68"/>
  <sheetViews>
    <sheetView showGridLines="0" tabSelected="1" showOutlineSymbols="0" topLeftCell="A27" zoomScaleNormal="100" workbookViewId="0">
      <selection activeCell="D20" sqref="D20"/>
    </sheetView>
  </sheetViews>
  <sheetFormatPr defaultColWidth="9.109375" defaultRowHeight="13.2" x14ac:dyDescent="0.25"/>
  <cols>
    <col min="1" max="1" width="38.44140625" customWidth="1"/>
    <col min="2" max="2" width="19.33203125" bestFit="1" customWidth="1"/>
    <col min="3" max="3" width="22.6640625" customWidth="1"/>
    <col min="4" max="4" width="25.88671875" customWidth="1"/>
    <col min="5" max="5" width="19.109375" bestFit="1" customWidth="1"/>
    <col min="6" max="9" width="12.109375" customWidth="1"/>
  </cols>
  <sheetData>
    <row r="1" spans="1:16" x14ac:dyDescent="0.25">
      <c r="A1" s="1" t="s">
        <v>0</v>
      </c>
      <c r="B1" s="2"/>
      <c r="C1" s="3"/>
      <c r="D1" s="4"/>
      <c r="E1" s="5" t="s">
        <v>1</v>
      </c>
      <c r="F1" s="5"/>
      <c r="G1" s="5"/>
      <c r="H1" s="5"/>
      <c r="I1" s="5"/>
      <c r="J1" s="5"/>
    </row>
    <row r="2" spans="1:16" ht="13.8" thickBot="1" x14ac:dyDescent="0.3">
      <c r="A2" s="6" t="s">
        <v>2</v>
      </c>
      <c r="B2" s="7"/>
      <c r="C2" s="8"/>
      <c r="D2" s="4" t="s">
        <v>3</v>
      </c>
      <c r="E2" s="9">
        <v>228261</v>
      </c>
      <c r="F2" s="5"/>
      <c r="G2" s="5"/>
      <c r="H2" s="5"/>
      <c r="I2" s="5"/>
      <c r="J2" s="5"/>
      <c r="K2" s="5"/>
    </row>
    <row r="3" spans="1:16" ht="16.2" thickBot="1" x14ac:dyDescent="0.3">
      <c r="A3" s="10" t="s">
        <v>4</v>
      </c>
      <c r="B3" s="11"/>
      <c r="C3" s="12"/>
      <c r="E3" s="5" t="s">
        <v>5</v>
      </c>
    </row>
    <row r="4" spans="1:16" x14ac:dyDescent="0.25">
      <c r="A4" s="13" t="s">
        <v>6</v>
      </c>
      <c r="B4" s="14"/>
      <c r="C4" s="15"/>
      <c r="D4" s="4" t="s">
        <v>3</v>
      </c>
      <c r="E4" s="16">
        <v>217337</v>
      </c>
    </row>
    <row r="5" spans="1:16" s="5" customFormat="1" x14ac:dyDescent="0.25">
      <c r="A5" s="17" t="s">
        <v>7</v>
      </c>
      <c r="C5" s="18"/>
      <c r="D5"/>
      <c r="E5"/>
      <c r="F5"/>
      <c r="G5"/>
      <c r="H5"/>
      <c r="I5"/>
      <c r="J5"/>
      <c r="K5"/>
      <c r="L5"/>
      <c r="M5"/>
      <c r="N5"/>
      <c r="O5"/>
      <c r="P5"/>
    </row>
    <row r="6" spans="1:16" s="5" customFormat="1" x14ac:dyDescent="0.25">
      <c r="A6" s="19" t="s">
        <v>8</v>
      </c>
      <c r="B6" s="5" t="s">
        <v>9</v>
      </c>
      <c r="C6" s="18">
        <f>SUM(C7/2)</f>
        <v>5887.6729166666664</v>
      </c>
      <c r="D6" s="20"/>
      <c r="E6"/>
      <c r="F6"/>
      <c r="G6"/>
      <c r="H6"/>
      <c r="I6"/>
      <c r="J6"/>
      <c r="K6"/>
      <c r="L6"/>
      <c r="M6"/>
      <c r="N6"/>
      <c r="O6"/>
      <c r="P6"/>
    </row>
    <row r="7" spans="1:16" s="5" customFormat="1" x14ac:dyDescent="0.25">
      <c r="A7" s="21" t="s">
        <v>10</v>
      </c>
      <c r="B7" s="5" t="s">
        <v>11</v>
      </c>
      <c r="C7" s="18">
        <f>SUM(C8/12)</f>
        <v>11775.345833333333</v>
      </c>
      <c r="D7" s="20"/>
      <c r="E7"/>
      <c r="F7"/>
      <c r="G7"/>
      <c r="H7"/>
      <c r="I7"/>
      <c r="J7"/>
      <c r="K7"/>
      <c r="L7"/>
      <c r="M7"/>
      <c r="N7"/>
      <c r="O7"/>
      <c r="P7"/>
    </row>
    <row r="8" spans="1:16" s="5" customFormat="1" x14ac:dyDescent="0.25">
      <c r="A8" s="22"/>
      <c r="B8" s="5" t="s">
        <v>12</v>
      </c>
      <c r="C8" s="18">
        <v>141304.15</v>
      </c>
      <c r="D8" s="20"/>
      <c r="E8"/>
      <c r="F8"/>
      <c r="G8"/>
      <c r="H8"/>
      <c r="I8"/>
      <c r="J8"/>
      <c r="K8"/>
      <c r="L8"/>
      <c r="M8"/>
      <c r="N8"/>
      <c r="O8"/>
      <c r="P8"/>
    </row>
    <row r="9" spans="1:16" s="5" customFormat="1" x14ac:dyDescent="0.25">
      <c r="A9" s="23"/>
      <c r="C9" s="18"/>
      <c r="D9" s="20"/>
      <c r="E9"/>
      <c r="F9"/>
      <c r="G9"/>
      <c r="H9"/>
      <c r="I9"/>
      <c r="J9"/>
      <c r="K9"/>
      <c r="L9"/>
      <c r="M9"/>
      <c r="N9"/>
      <c r="O9"/>
      <c r="P9"/>
    </row>
    <row r="10" spans="1:16" s="5" customFormat="1" x14ac:dyDescent="0.25">
      <c r="A10" s="23"/>
      <c r="C10" s="18"/>
      <c r="D10" s="20"/>
      <c r="E10"/>
      <c r="F10"/>
      <c r="G10"/>
      <c r="H10"/>
      <c r="I10"/>
      <c r="J10"/>
      <c r="K10"/>
      <c r="L10"/>
      <c r="M10"/>
      <c r="N10"/>
      <c r="O10"/>
      <c r="P10"/>
    </row>
    <row r="11" spans="1:16" x14ac:dyDescent="0.25">
      <c r="A11" s="24" t="s">
        <v>13</v>
      </c>
      <c r="B11" s="5" t="s">
        <v>9</v>
      </c>
      <c r="C11" s="18">
        <f>SUM(C12/2)</f>
        <v>5887.6729166666664</v>
      </c>
      <c r="D11" s="20"/>
    </row>
    <row r="12" spans="1:16" x14ac:dyDescent="0.25">
      <c r="A12" s="21" t="s">
        <v>10</v>
      </c>
      <c r="B12" s="5" t="s">
        <v>11</v>
      </c>
      <c r="C12" s="18">
        <f>SUM(C13/12)</f>
        <v>11775.345833333333</v>
      </c>
      <c r="D12" s="20"/>
    </row>
    <row r="13" spans="1:16" x14ac:dyDescent="0.25">
      <c r="A13" s="22"/>
      <c r="B13" s="5" t="s">
        <v>12</v>
      </c>
      <c r="C13" s="18">
        <v>141304.15</v>
      </c>
      <c r="D13" s="20"/>
    </row>
    <row r="14" spans="1:16" x14ac:dyDescent="0.25">
      <c r="A14" s="22"/>
      <c r="B14" s="5"/>
      <c r="C14" s="18"/>
      <c r="D14" s="20"/>
    </row>
    <row r="15" spans="1:16" s="5" customFormat="1" x14ac:dyDescent="0.25">
      <c r="A15" s="19" t="s">
        <v>14</v>
      </c>
      <c r="B15" s="5" t="s">
        <v>9</v>
      </c>
      <c r="C15" s="18">
        <f>SUM(C16/2)</f>
        <v>5887.6729166666664</v>
      </c>
      <c r="D15" s="20"/>
      <c r="E15"/>
      <c r="F15"/>
      <c r="G15"/>
      <c r="H15"/>
      <c r="I15"/>
      <c r="J15"/>
      <c r="K15"/>
      <c r="L15"/>
      <c r="M15"/>
      <c r="N15"/>
      <c r="O15"/>
      <c r="P15"/>
    </row>
    <row r="16" spans="1:16" s="5" customFormat="1" x14ac:dyDescent="0.25">
      <c r="A16" s="21" t="s">
        <v>10</v>
      </c>
      <c r="B16" s="5" t="s">
        <v>11</v>
      </c>
      <c r="C16" s="18">
        <f>SUM(C17/12)</f>
        <v>11775.345833333333</v>
      </c>
      <c r="D16" s="20"/>
      <c r="E16"/>
      <c r="F16"/>
      <c r="G16"/>
      <c r="H16"/>
      <c r="I16"/>
      <c r="J16"/>
      <c r="K16"/>
      <c r="L16"/>
      <c r="M16"/>
      <c r="N16"/>
      <c r="O16"/>
      <c r="P16"/>
    </row>
    <row r="17" spans="1:16" s="5" customFormat="1" x14ac:dyDescent="0.25">
      <c r="A17" s="22"/>
      <c r="B17" s="5" t="s">
        <v>12</v>
      </c>
      <c r="C17" s="18">
        <v>141304.15</v>
      </c>
      <c r="D17" s="20"/>
      <c r="E17"/>
      <c r="F17"/>
      <c r="G17"/>
      <c r="H17"/>
      <c r="I17"/>
      <c r="J17"/>
      <c r="K17"/>
      <c r="L17"/>
      <c r="M17"/>
      <c r="N17"/>
      <c r="O17"/>
      <c r="P17"/>
    </row>
    <row r="18" spans="1:16" s="5" customFormat="1" x14ac:dyDescent="0.25">
      <c r="A18" s="22"/>
      <c r="C18" s="18"/>
      <c r="D18" s="20"/>
      <c r="E18"/>
      <c r="F18"/>
      <c r="G18"/>
      <c r="H18"/>
      <c r="I18"/>
      <c r="J18"/>
      <c r="K18"/>
      <c r="L18"/>
      <c r="M18"/>
      <c r="N18"/>
      <c r="O18"/>
      <c r="P18"/>
    </row>
    <row r="19" spans="1:16" s="5" customFormat="1" x14ac:dyDescent="0.25">
      <c r="A19" s="25" t="s">
        <v>15</v>
      </c>
      <c r="B19" s="5" t="s">
        <v>9</v>
      </c>
      <c r="C19" s="18">
        <f>SUM(C20/2)</f>
        <v>5887.6729166666664</v>
      </c>
      <c r="D19" s="20"/>
      <c r="E19"/>
      <c r="F19"/>
      <c r="G19"/>
      <c r="H19"/>
      <c r="I19"/>
      <c r="J19"/>
      <c r="K19"/>
      <c r="L19"/>
      <c r="M19"/>
      <c r="N19"/>
      <c r="O19"/>
      <c r="P19"/>
    </row>
    <row r="20" spans="1:16" s="5" customFormat="1" x14ac:dyDescent="0.25">
      <c r="A20" s="21" t="s">
        <v>10</v>
      </c>
      <c r="B20" s="5" t="s">
        <v>11</v>
      </c>
      <c r="C20" s="18">
        <f>SUM(C21/12)</f>
        <v>11775.345833333333</v>
      </c>
      <c r="D20" s="20"/>
      <c r="E20"/>
      <c r="F20"/>
      <c r="G20"/>
      <c r="H20"/>
      <c r="I20"/>
      <c r="J20"/>
      <c r="K20"/>
      <c r="L20"/>
      <c r="M20"/>
      <c r="N20"/>
      <c r="O20"/>
      <c r="P20"/>
    </row>
    <row r="21" spans="1:16" s="5" customFormat="1" x14ac:dyDescent="0.25">
      <c r="A21" s="22"/>
      <c r="B21" s="5" t="s">
        <v>12</v>
      </c>
      <c r="C21" s="18">
        <v>141304.15</v>
      </c>
      <c r="D21" s="2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s="5" customFormat="1" x14ac:dyDescent="0.25">
      <c r="A22" s="22"/>
      <c r="C22" s="18"/>
      <c r="D22" s="2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s="5" customFormat="1" x14ac:dyDescent="0.25">
      <c r="A23" s="19" t="s">
        <v>16</v>
      </c>
      <c r="B23" s="5" t="s">
        <v>9</v>
      </c>
      <c r="C23" s="18">
        <f>SUM(C24/2)</f>
        <v>5887.6729166666664</v>
      </c>
      <c r="D23" s="20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s="5" customFormat="1" x14ac:dyDescent="0.25">
      <c r="A24" s="21" t="s">
        <v>10</v>
      </c>
      <c r="B24" s="5" t="s">
        <v>11</v>
      </c>
      <c r="C24" s="18">
        <f>SUM(C25/12)</f>
        <v>11775.345833333333</v>
      </c>
      <c r="D24" s="2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s="5" customFormat="1" ht="13.8" thickBot="1" x14ac:dyDescent="0.3">
      <c r="A25" s="22"/>
      <c r="B25" s="5" t="s">
        <v>12</v>
      </c>
      <c r="C25" s="18">
        <v>141304.15</v>
      </c>
      <c r="D25" s="2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s="5" customFormat="1" x14ac:dyDescent="0.25">
      <c r="A26" s="13" t="s">
        <v>6</v>
      </c>
      <c r="B26" s="27"/>
      <c r="C26" s="28"/>
      <c r="D26" s="2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s="5" customFormat="1" x14ac:dyDescent="0.25">
      <c r="A27" s="17" t="s">
        <v>17</v>
      </c>
      <c r="C27" s="18"/>
      <c r="D27" s="2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s="5" customFormat="1" x14ac:dyDescent="0.25">
      <c r="A28" s="22"/>
      <c r="C28" s="18"/>
      <c r="D28" s="2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s="5" customFormat="1" x14ac:dyDescent="0.25">
      <c r="A29" s="19" t="s">
        <v>18</v>
      </c>
      <c r="B29" s="5" t="s">
        <v>9</v>
      </c>
      <c r="C29" s="18">
        <f>SUM(C30/2)</f>
        <v>7699.2645833333336</v>
      </c>
      <c r="D29" s="2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s="5" customFormat="1" x14ac:dyDescent="0.25">
      <c r="A30" s="21" t="s">
        <v>10</v>
      </c>
      <c r="B30" s="5" t="s">
        <v>11</v>
      </c>
      <c r="C30" s="18">
        <f>SUM(C31/12)</f>
        <v>15398.529166666667</v>
      </c>
      <c r="D30" s="2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s="5" customFormat="1" x14ac:dyDescent="0.25">
      <c r="A31" s="22"/>
      <c r="B31" s="5" t="s">
        <v>12</v>
      </c>
      <c r="C31" s="18">
        <v>184782.35</v>
      </c>
      <c r="D31" s="2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s="5" customFormat="1" ht="13.8" thickBot="1" x14ac:dyDescent="0.3">
      <c r="A32" s="22"/>
      <c r="C32" s="18"/>
      <c r="D32" s="2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9" s="5" customFormat="1" x14ac:dyDescent="0.25">
      <c r="A33" s="13" t="s">
        <v>19</v>
      </c>
      <c r="B33" s="27"/>
      <c r="C33" s="28"/>
      <c r="D33" s="20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s="5" customFormat="1" x14ac:dyDescent="0.25">
      <c r="A34" s="17" t="s">
        <v>7</v>
      </c>
      <c r="C34" s="18"/>
      <c r="D34" s="20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s="5" customFormat="1" x14ac:dyDescent="0.25">
      <c r="A35" s="23"/>
      <c r="C35" s="18"/>
      <c r="D35" s="20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4" t="s">
        <v>20</v>
      </c>
      <c r="B36" s="29" t="s">
        <v>9</v>
      </c>
      <c r="C36" s="30">
        <f>SUM(C37/2)</f>
        <v>5887.6729166666664</v>
      </c>
      <c r="D36" s="20"/>
    </row>
    <row r="37" spans="1:19" x14ac:dyDescent="0.25">
      <c r="A37" s="21" t="s">
        <v>10</v>
      </c>
      <c r="B37" s="29" t="s">
        <v>11</v>
      </c>
      <c r="C37" s="30">
        <f>SUM(C38/12)</f>
        <v>11775.345833333333</v>
      </c>
      <c r="D37" s="20"/>
    </row>
    <row r="38" spans="1:19" x14ac:dyDescent="0.25">
      <c r="A38" s="22"/>
      <c r="B38" s="29" t="s">
        <v>21</v>
      </c>
      <c r="C38" s="18">
        <v>141304.15</v>
      </c>
      <c r="D38" s="31"/>
    </row>
    <row r="39" spans="1:19" ht="13.8" thickBot="1" x14ac:dyDescent="0.3">
      <c r="A39" s="22"/>
      <c r="B39" s="29"/>
      <c r="C39" s="32"/>
      <c r="D39" s="20"/>
    </row>
    <row r="40" spans="1:19" x14ac:dyDescent="0.25">
      <c r="A40" s="13" t="s">
        <v>6</v>
      </c>
      <c r="B40" s="33"/>
      <c r="C40" s="34"/>
      <c r="D40" s="26"/>
    </row>
    <row r="41" spans="1:19" x14ac:dyDescent="0.25">
      <c r="A41" s="17" t="s">
        <v>22</v>
      </c>
      <c r="B41" s="5"/>
      <c r="C41" s="18"/>
      <c r="D41" s="26"/>
      <c r="F41" s="16"/>
    </row>
    <row r="42" spans="1:19" x14ac:dyDescent="0.25">
      <c r="A42" s="22"/>
      <c r="B42" s="5"/>
      <c r="C42" s="18"/>
      <c r="D42" s="26"/>
    </row>
    <row r="43" spans="1:19" x14ac:dyDescent="0.25">
      <c r="A43" s="19" t="s">
        <v>23</v>
      </c>
      <c r="B43" s="5" t="s">
        <v>9</v>
      </c>
      <c r="C43" s="18">
        <f>C44/2</f>
        <v>9510.875</v>
      </c>
      <c r="D43" s="26"/>
    </row>
    <row r="44" spans="1:19" ht="15" customHeight="1" x14ac:dyDescent="0.25">
      <c r="A44" s="35" t="s">
        <v>24</v>
      </c>
      <c r="B44" s="5" t="s">
        <v>11</v>
      </c>
      <c r="C44" s="18">
        <f>C45/12</f>
        <v>19021.75</v>
      </c>
      <c r="D44" s="26"/>
    </row>
    <row r="45" spans="1:19" x14ac:dyDescent="0.25">
      <c r="A45" s="36" t="s">
        <v>25</v>
      </c>
      <c r="B45" s="5" t="s">
        <v>12</v>
      </c>
      <c r="C45" s="18">
        <f>E2</f>
        <v>228261</v>
      </c>
      <c r="D45" s="26"/>
    </row>
    <row r="46" spans="1:19" ht="13.8" thickBot="1" x14ac:dyDescent="0.3">
      <c r="A46" s="36" t="s">
        <v>26</v>
      </c>
      <c r="B46" s="5"/>
      <c r="C46" s="18"/>
      <c r="D46" s="26"/>
    </row>
    <row r="47" spans="1:19" x14ac:dyDescent="0.25">
      <c r="A47" s="37"/>
      <c r="B47" s="27"/>
      <c r="C47" s="28"/>
      <c r="D47" s="26"/>
    </row>
    <row r="48" spans="1:19" x14ac:dyDescent="0.25">
      <c r="A48" s="19" t="s">
        <v>27</v>
      </c>
      <c r="B48" s="5" t="s">
        <v>9</v>
      </c>
      <c r="C48" s="18">
        <f>SUM(C49/2)</f>
        <v>9055.7083333333339</v>
      </c>
      <c r="D48" s="38"/>
    </row>
    <row r="49" spans="1:18" x14ac:dyDescent="0.25">
      <c r="A49" s="39" t="s">
        <v>28</v>
      </c>
      <c r="B49" s="5" t="s">
        <v>11</v>
      </c>
      <c r="C49" s="18">
        <f>SUM(C50/12)</f>
        <v>18111.416666666668</v>
      </c>
      <c r="D49" s="38"/>
    </row>
    <row r="50" spans="1:18" x14ac:dyDescent="0.25">
      <c r="A50" s="39"/>
      <c r="B50" s="5" t="s">
        <v>29</v>
      </c>
      <c r="C50" s="18">
        <f>E4</f>
        <v>217337</v>
      </c>
      <c r="D50" s="38"/>
    </row>
    <row r="51" spans="1:18" x14ac:dyDescent="0.25">
      <c r="A51" s="23"/>
      <c r="B51" s="5"/>
      <c r="C51" s="18"/>
      <c r="D51" s="40"/>
    </row>
    <row r="52" spans="1:18" x14ac:dyDescent="0.25">
      <c r="A52" s="19" t="s">
        <v>30</v>
      </c>
      <c r="B52" s="5" t="s">
        <v>9</v>
      </c>
      <c r="C52" s="18">
        <f>SUM(C53/2)</f>
        <v>4755.4375</v>
      </c>
      <c r="D52" s="38"/>
    </row>
    <row r="53" spans="1:18" x14ac:dyDescent="0.25">
      <c r="A53" s="23" t="s">
        <v>31</v>
      </c>
      <c r="B53" s="5" t="s">
        <v>11</v>
      </c>
      <c r="C53" s="18">
        <f>SUM(C54/12)</f>
        <v>9510.875</v>
      </c>
      <c r="D53" s="38"/>
    </row>
    <row r="54" spans="1:18" x14ac:dyDescent="0.25">
      <c r="A54" s="39" t="s">
        <v>28</v>
      </c>
      <c r="B54" s="5" t="s">
        <v>32</v>
      </c>
      <c r="C54" s="18">
        <f>C55/2</f>
        <v>114130.5</v>
      </c>
      <c r="D54" s="38"/>
    </row>
    <row r="55" spans="1:18" ht="13.8" thickBot="1" x14ac:dyDescent="0.3">
      <c r="A55" s="41"/>
      <c r="B55" s="42" t="s">
        <v>33</v>
      </c>
      <c r="C55" s="43">
        <f>E2</f>
        <v>228261</v>
      </c>
      <c r="D55" s="38"/>
    </row>
    <row r="56" spans="1:18" s="5" customFormat="1" x14ac:dyDescent="0.25">
      <c r="A56" s="44" t="s">
        <v>34</v>
      </c>
      <c r="B56" s="45" t="s">
        <v>35</v>
      </c>
      <c r="C56" s="28">
        <v>206988</v>
      </c>
      <c r="D56" s="20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5" customFormat="1" ht="9" customHeight="1" x14ac:dyDescent="0.25">
      <c r="A57" s="46"/>
      <c r="B57" s="47"/>
      <c r="C57" s="48"/>
      <c r="D57" s="20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5" customFormat="1" x14ac:dyDescent="0.25">
      <c r="A58" s="25" t="s">
        <v>36</v>
      </c>
      <c r="B58" s="47" t="s">
        <v>37</v>
      </c>
      <c r="C58" s="49">
        <f>SUM(C59/2)</f>
        <v>7762.05</v>
      </c>
      <c r="D58" s="20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s="5" customFormat="1" x14ac:dyDescent="0.25">
      <c r="A59" s="46" t="s">
        <v>38</v>
      </c>
      <c r="B59" s="47" t="s">
        <v>11</v>
      </c>
      <c r="C59" s="49">
        <f>SUM(C60/12)</f>
        <v>15524.1</v>
      </c>
      <c r="D59" s="20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25">
      <c r="A60" s="21" t="s">
        <v>10</v>
      </c>
      <c r="B60" s="47" t="s">
        <v>12</v>
      </c>
      <c r="C60" s="18">
        <f>C56*0.9</f>
        <v>186289.2</v>
      </c>
      <c r="D60" s="20"/>
    </row>
    <row r="61" spans="1:18" x14ac:dyDescent="0.25">
      <c r="A61" s="50" t="s">
        <v>39</v>
      </c>
      <c r="C61" s="48"/>
      <c r="D61" s="20"/>
    </row>
    <row r="62" spans="1:18" x14ac:dyDescent="0.25">
      <c r="A62" s="46"/>
      <c r="C62" s="48"/>
      <c r="D62" s="51"/>
    </row>
    <row r="63" spans="1:18" x14ac:dyDescent="0.25">
      <c r="A63" s="50" t="s">
        <v>40</v>
      </c>
      <c r="B63" s="47" t="s">
        <v>35</v>
      </c>
      <c r="C63" s="18">
        <v>217391</v>
      </c>
      <c r="D63" s="51"/>
    </row>
    <row r="64" spans="1:18" ht="8.25" customHeight="1" x14ac:dyDescent="0.25">
      <c r="A64" s="46"/>
      <c r="C64" s="48"/>
      <c r="D64" s="20"/>
    </row>
    <row r="65" spans="1:4" x14ac:dyDescent="0.25">
      <c r="A65" s="25" t="s">
        <v>41</v>
      </c>
      <c r="B65" s="47" t="s">
        <v>37</v>
      </c>
      <c r="C65" s="18">
        <f>SUM(C66/2)</f>
        <v>8152.1624999999995</v>
      </c>
      <c r="D65" s="20"/>
    </row>
    <row r="66" spans="1:4" x14ac:dyDescent="0.25">
      <c r="A66" s="46" t="s">
        <v>42</v>
      </c>
      <c r="B66" s="47" t="s">
        <v>11</v>
      </c>
      <c r="C66" s="18">
        <f>SUM(C67/12)</f>
        <v>16304.324999999999</v>
      </c>
      <c r="D66" s="20"/>
    </row>
    <row r="67" spans="1:4" x14ac:dyDescent="0.25">
      <c r="A67" s="21" t="s">
        <v>10</v>
      </c>
      <c r="B67" s="47" t="s">
        <v>12</v>
      </c>
      <c r="C67" s="18">
        <f>C63*0.9</f>
        <v>195651.9</v>
      </c>
    </row>
    <row r="68" spans="1:4" ht="13.8" thickBot="1" x14ac:dyDescent="0.3">
      <c r="A68" s="52" t="s">
        <v>39</v>
      </c>
      <c r="B68" s="53"/>
      <c r="C68" s="54"/>
    </row>
  </sheetData>
  <mergeCells count="3">
    <mergeCell ref="A1:C1"/>
    <mergeCell ref="A2:C2"/>
    <mergeCell ref="A3:C3"/>
  </mergeCells>
  <pageMargins left="0.25" right="0.25" top="0.75" bottom="0.75" header="0.3" footer="0.3"/>
  <pageSetup scale="80" orientation="portrait" r:id="rId1"/>
  <headerFooter alignWithMargins="0">
    <oddHeader>&amp;R12</oddHeader>
    <oddFooter>&amp;L&amp;8Last updated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7.1.2024 Elected</vt:lpstr>
      <vt:lpstr>'7.1.2024 Elected'!Print_Area</vt:lpstr>
    </vt:vector>
  </TitlesOfParts>
  <Company>Skagit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Hilsinger</dc:creator>
  <cp:lastModifiedBy>Katie Hilsinger</cp:lastModifiedBy>
  <dcterms:created xsi:type="dcterms:W3CDTF">2024-07-08T20:17:45Z</dcterms:created>
  <dcterms:modified xsi:type="dcterms:W3CDTF">2024-07-08T20:18:30Z</dcterms:modified>
</cp:coreProperties>
</file>